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C8B68C7-DF42-442F-B13C-85F4C1F24B90}" xr6:coauthVersionLast="47" xr6:coauthVersionMax="47" xr10:uidLastSave="{00000000-0000-0000-0000-000000000000}"/>
  <bookViews>
    <workbookView xWindow="14625" yWindow="0" windowWidth="14175" windowHeight="154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  <c r="G28" i="1"/>
  <c r="F28" i="1"/>
  <c r="G27" i="1"/>
  <c r="F27" i="1"/>
  <c r="G17" i="1"/>
  <c r="F17" i="1"/>
  <c r="G7" i="1"/>
  <c r="F7" i="1"/>
  <c r="G8" i="1"/>
  <c r="F8" i="1"/>
  <c r="G9" i="1"/>
  <c r="F9" i="1"/>
  <c r="G10" i="1"/>
  <c r="F10" i="1"/>
  <c r="F11" i="1"/>
  <c r="G11" i="1"/>
  <c r="G12" i="1"/>
  <c r="F12" i="1"/>
  <c r="F26" i="1"/>
  <c r="G26" i="1" s="1"/>
  <c r="F34" i="1"/>
  <c r="G34" i="1" s="1"/>
  <c r="F22" i="1"/>
  <c r="G22" i="1" s="1"/>
  <c r="F25" i="1"/>
  <c r="G25" i="1" s="1"/>
  <c r="F24" i="1"/>
  <c r="G24" i="1" s="1"/>
  <c r="F23" i="1"/>
  <c r="G23" i="1" s="1"/>
  <c r="F16" i="1"/>
  <c r="G16" i="1" s="1"/>
  <c r="F15" i="1"/>
  <c r="G15" i="1" s="1"/>
  <c r="F14" i="1"/>
  <c r="G14" i="1" s="1"/>
  <c r="F13" i="1"/>
  <c r="G13" i="1" s="1"/>
  <c r="F6" i="1"/>
  <c r="G6" i="1" s="1"/>
  <c r="G37" i="1" l="1"/>
</calcChain>
</file>

<file path=xl/sharedStrings.xml><?xml version="1.0" encoding="utf-8"?>
<sst xmlns="http://schemas.openxmlformats.org/spreadsheetml/2006/main" count="63" uniqueCount="40">
  <si>
    <t>Položka (název/popis)</t>
  </si>
  <si>
    <t>CENA bez DPH CELKEM</t>
  </si>
  <si>
    <t>CENA s DPH CELKEM</t>
  </si>
  <si>
    <t>Část plnění</t>
  </si>
  <si>
    <t xml:space="preserve">Počet </t>
  </si>
  <si>
    <t>soubor</t>
  </si>
  <si>
    <t>Typ položky</t>
  </si>
  <si>
    <t>CENA bez DPH/hod.</t>
  </si>
  <si>
    <t>Celková nabídková cena (parametr pro hodnocení)</t>
  </si>
  <si>
    <t>Vybudování systému Smart Meteringu pro vodovodní síť v Kroměříži</t>
  </si>
  <si>
    <t>Vybudování systému Smart metering</t>
  </si>
  <si>
    <t xml:space="preserve">Analýza, prováděcí projekt, projektové řízení </t>
  </si>
  <si>
    <t>kus</t>
  </si>
  <si>
    <r>
      <t xml:space="preserve">Počet </t>
    </r>
    <r>
      <rPr>
        <sz val="11"/>
        <rFont val="Tahoma"/>
        <family val="2"/>
        <charset val="238"/>
      </rPr>
      <t>(hod.)</t>
    </r>
  </si>
  <si>
    <t>SW a licence</t>
  </si>
  <si>
    <t>Implementace, integrace, testování, uvedení do provozu</t>
  </si>
  <si>
    <t>Školení a dokumentace</t>
  </si>
  <si>
    <t>Ostatní HW, spotřební materiál</t>
  </si>
  <si>
    <t>rok</t>
  </si>
  <si>
    <t>CENA bez DPH / jednotku</t>
  </si>
  <si>
    <t>CENA bez DPH / jednotku (1 rok)</t>
  </si>
  <si>
    <t>Provoz centrálního systému</t>
  </si>
  <si>
    <t>Datové přenosy NB-IoT</t>
  </si>
  <si>
    <t>Servis a údržba HW (včetně baterií)</t>
  </si>
  <si>
    <t>Technická podpora a SLA</t>
  </si>
  <si>
    <t>Zajištění provozu a technické podpory Smart metering</t>
  </si>
  <si>
    <t>hodina</t>
  </si>
  <si>
    <t>hodina (60 minut)</t>
  </si>
  <si>
    <r>
      <t xml:space="preserve">Hodinová sazby </t>
    </r>
    <r>
      <rPr>
        <i/>
        <sz val="11"/>
        <color theme="1"/>
        <rFont val="Tahoma"/>
        <family val="2"/>
        <charset val="238"/>
      </rPr>
      <t>(informativní údaj, nevstupuje do kalkulace celkové ceny)</t>
    </r>
  </si>
  <si>
    <t>Celkem za tuto část plnění (čl. VI. odst. 2.1. Smlouvy)</t>
  </si>
  <si>
    <t>Celkem za tuto část plnění (čl. VI. odst. 2.2. Smlouvy)</t>
  </si>
  <si>
    <t>z toho paušální cena za 1 měsíc plnění (čl. VI. odst. 2.2.1. Smlouvy)</t>
  </si>
  <si>
    <r>
      <t xml:space="preserve">Personalizace, rozvoj systému </t>
    </r>
    <r>
      <rPr>
        <i/>
        <sz val="11"/>
        <rFont val="Tahoma"/>
        <family val="2"/>
        <charset val="238"/>
      </rPr>
      <t>(200 hodin do konce 7 let technické podpory)</t>
    </r>
  </si>
  <si>
    <r>
      <t xml:space="preserve">Cena hodinové sazby za odborné konzultace či další činnosti (nad rámec či po vyčerpání alokace v rámci technické podpory) - </t>
    </r>
    <r>
      <rPr>
        <b/>
        <sz val="11"/>
        <rFont val="Tahoma"/>
        <family val="2"/>
        <charset val="238"/>
      </rPr>
      <t>max. sazba 2000 Kč / hodina</t>
    </r>
  </si>
  <si>
    <r>
      <t xml:space="preserve">Zařízení pro snímání impulsů a odesílání dat pro vodoměr </t>
    </r>
    <r>
      <rPr>
        <b/>
        <sz val="11"/>
        <rFont val="Tahoma"/>
        <family val="2"/>
        <charset val="238"/>
      </rPr>
      <t>DN 100 mm</t>
    </r>
  </si>
  <si>
    <r>
      <t xml:space="preserve">Zařízení pro snímání impulsů a odesílání dat pro vodoměr </t>
    </r>
    <r>
      <rPr>
        <b/>
        <sz val="11"/>
        <rFont val="Tahoma"/>
        <family val="2"/>
        <charset val="238"/>
      </rPr>
      <t>DN 20 mm</t>
    </r>
  </si>
  <si>
    <r>
      <t xml:space="preserve">Zařízení pro snímání impulsů a odesílání dat pro vodoměr </t>
    </r>
    <r>
      <rPr>
        <b/>
        <sz val="11"/>
        <rFont val="Tahoma"/>
        <family val="2"/>
        <charset val="238"/>
      </rPr>
      <t>DN 25 mm</t>
    </r>
  </si>
  <si>
    <r>
      <t xml:space="preserve">Zařízení pro snímání impulsů a odesílání dat pro vodoměr </t>
    </r>
    <r>
      <rPr>
        <b/>
        <sz val="11"/>
        <rFont val="Tahoma"/>
        <family val="2"/>
        <charset val="238"/>
      </rPr>
      <t>DN 40 mm</t>
    </r>
  </si>
  <si>
    <r>
      <t xml:space="preserve">Zařízení pro snímání impulsů a odesílání dat pro vodoměr </t>
    </r>
    <r>
      <rPr>
        <b/>
        <sz val="11"/>
        <rFont val="Tahoma"/>
        <family val="2"/>
        <charset val="238"/>
      </rPr>
      <t>DN 50 mm</t>
    </r>
  </si>
  <si>
    <r>
      <t xml:space="preserve">Zařízení pro snímání impulsů a odesílání dat pro vodoměr </t>
    </r>
    <r>
      <rPr>
        <b/>
        <sz val="11"/>
        <rFont val="Tahoma"/>
        <family val="2"/>
        <charset val="238"/>
      </rPr>
      <t>DN 80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</si>
</sst>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1"/>
      <name val="Tahoma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1"/>
      <name val="Tahoma"/>
      <family val="2"/>
      <charset val="238"/>
    </font>
    <font>
      <i/>
      <sz val="11"/>
      <color theme="1"/>
      <name val="Tahoma"/>
      <family val="2"/>
      <charset val="238"/>
    </font>
    <font>
      <i/>
      <sz val="1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3" fillId="7" borderId="0" xfId="0" applyFont="1" applyFill="1" applyAlignment="1">
      <alignment wrapText="1"/>
    </xf>
    <xf numFmtId="0" fontId="0" fillId="0" borderId="25" xfId="0" applyBorder="1"/>
    <xf numFmtId="0" fontId="6" fillId="0" borderId="26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6" fillId="6" borderId="13" xfId="0" applyNumberFormat="1" applyFont="1" applyFill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164" fontId="6" fillId="6" borderId="16" xfId="0" applyNumberFormat="1" applyFont="1" applyFill="1" applyBorder="1" applyAlignment="1">
      <alignment horizontal="right" vertical="center"/>
    </xf>
    <xf numFmtId="164" fontId="6" fillId="0" borderId="24" xfId="0" applyNumberFormat="1" applyFont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164" fontId="6" fillId="0" borderId="3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4" fontId="6" fillId="6" borderId="22" xfId="0" applyNumberFormat="1" applyFont="1" applyFill="1" applyBorder="1" applyAlignment="1">
      <alignment horizontal="right" vertical="center"/>
    </xf>
    <xf numFmtId="164" fontId="6" fillId="0" borderId="32" xfId="0" applyNumberFormat="1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 vertical="center"/>
    </xf>
    <xf numFmtId="0" fontId="0" fillId="0" borderId="0" xfId="0" applyFont="1"/>
    <xf numFmtId="0" fontId="5" fillId="8" borderId="18" xfId="0" applyFont="1" applyFill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64" fontId="6" fillId="6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right" vertical="center"/>
    </xf>
    <xf numFmtId="164" fontId="6" fillId="0" borderId="23" xfId="0" applyNumberFormat="1" applyFont="1" applyBorder="1" applyAlignment="1">
      <alignment horizontal="right" vertical="center"/>
    </xf>
    <xf numFmtId="164" fontId="6" fillId="0" borderId="33" xfId="0" applyNumberFormat="1" applyFont="1" applyBorder="1" applyAlignment="1">
      <alignment horizontal="right" vertical="center"/>
    </xf>
    <xf numFmtId="0" fontId="2" fillId="7" borderId="0" xfId="0" applyFont="1" applyFill="1" applyBorder="1" applyAlignment="1">
      <alignment horizontal="left" vertical="center" wrapText="1"/>
    </xf>
    <xf numFmtId="164" fontId="2" fillId="7" borderId="0" xfId="0" applyNumberFormat="1" applyFont="1" applyFill="1" applyBorder="1" applyAlignment="1">
      <alignment horizontal="right"/>
    </xf>
    <xf numFmtId="0" fontId="4" fillId="0" borderId="0" xfId="0" applyFont="1"/>
    <xf numFmtId="164" fontId="2" fillId="5" borderId="1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64" fontId="6" fillId="7" borderId="4" xfId="0" applyNumberFormat="1" applyFont="1" applyFill="1" applyBorder="1" applyAlignment="1">
      <alignment horizontal="right"/>
    </xf>
    <xf numFmtId="164" fontId="6" fillId="8" borderId="7" xfId="0" applyNumberFormat="1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164" fontId="6" fillId="8" borderId="6" xfId="0" applyNumberFormat="1" applyFont="1" applyFill="1" applyBorder="1" applyAlignment="1">
      <alignment horizontal="center" vertical="center" wrapText="1"/>
    </xf>
    <xf numFmtId="164" fontId="6" fillId="8" borderId="10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7C80"/>
      <color rgb="FFFF66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topLeftCell="A16" zoomScale="70" zoomScaleNormal="70" workbookViewId="0">
      <selection activeCell="F37" sqref="F37"/>
    </sheetView>
  </sheetViews>
  <sheetFormatPr defaultRowHeight="15" x14ac:dyDescent="0.25"/>
  <cols>
    <col min="1" max="1" width="36.42578125" customWidth="1"/>
    <col min="2" max="2" width="31.5703125" customWidth="1"/>
    <col min="3" max="3" width="24.140625" customWidth="1"/>
    <col min="4" max="4" width="12" customWidth="1"/>
    <col min="5" max="7" width="20.85546875" customWidth="1"/>
  </cols>
  <sheetData>
    <row r="1" spans="1:8" ht="15.75" thickBot="1" x14ac:dyDescent="0.3">
      <c r="A1" s="1"/>
      <c r="B1" s="1"/>
      <c r="C1" s="1"/>
      <c r="D1" s="1"/>
      <c r="E1" s="1"/>
      <c r="F1" s="1"/>
      <c r="G1" s="1"/>
    </row>
    <row r="2" spans="1:8" ht="26.25" customHeight="1" thickBot="1" x14ac:dyDescent="0.3">
      <c r="A2" s="53" t="s">
        <v>9</v>
      </c>
      <c r="B2" s="54"/>
      <c r="C2" s="54"/>
      <c r="D2" s="54"/>
      <c r="E2" s="54"/>
      <c r="F2" s="54"/>
      <c r="G2" s="55"/>
    </row>
    <row r="3" spans="1:8" ht="12.75" customHeight="1" thickBot="1" x14ac:dyDescent="0.3">
      <c r="A3" s="64"/>
      <c r="B3" s="65"/>
      <c r="C3" s="65"/>
      <c r="D3" s="65"/>
      <c r="E3" s="65"/>
      <c r="F3" s="65"/>
      <c r="G3" s="66"/>
    </row>
    <row r="4" spans="1:8" x14ac:dyDescent="0.25">
      <c r="A4" s="67" t="s">
        <v>3</v>
      </c>
      <c r="B4" s="67" t="s">
        <v>0</v>
      </c>
      <c r="C4" s="56" t="s">
        <v>6</v>
      </c>
      <c r="D4" s="58" t="s">
        <v>4</v>
      </c>
      <c r="E4" s="60" t="s">
        <v>19</v>
      </c>
      <c r="F4" s="60" t="s">
        <v>1</v>
      </c>
      <c r="G4" s="62" t="s">
        <v>2</v>
      </c>
    </row>
    <row r="5" spans="1:8" ht="24" customHeight="1" thickBot="1" x14ac:dyDescent="0.3">
      <c r="A5" s="68"/>
      <c r="B5" s="68"/>
      <c r="C5" s="57"/>
      <c r="D5" s="59"/>
      <c r="E5" s="61"/>
      <c r="F5" s="61"/>
      <c r="G5" s="63"/>
    </row>
    <row r="6" spans="1:8" ht="45" customHeight="1" x14ac:dyDescent="0.25">
      <c r="A6" s="69" t="s">
        <v>10</v>
      </c>
      <c r="B6" s="4" t="s">
        <v>11</v>
      </c>
      <c r="C6" s="5" t="s">
        <v>5</v>
      </c>
      <c r="D6" s="6">
        <v>1</v>
      </c>
      <c r="E6" s="7"/>
      <c r="F6" s="8">
        <f t="shared" ref="F6:F16" si="0">E6*D6</f>
        <v>0</v>
      </c>
      <c r="G6" s="9">
        <f t="shared" ref="G6:G16" si="1">F6*1.21</f>
        <v>0</v>
      </c>
    </row>
    <row r="7" spans="1:8" ht="45" customHeight="1" x14ac:dyDescent="0.25">
      <c r="A7" s="70"/>
      <c r="B7" s="4" t="s">
        <v>35</v>
      </c>
      <c r="C7" s="6" t="s">
        <v>12</v>
      </c>
      <c r="D7" s="6">
        <v>4476</v>
      </c>
      <c r="E7" s="7"/>
      <c r="F7" s="8">
        <f>E7*D7</f>
        <v>0</v>
      </c>
      <c r="G7" s="13">
        <f>F7*1.21</f>
        <v>0</v>
      </c>
    </row>
    <row r="8" spans="1:8" ht="45" customHeight="1" x14ac:dyDescent="0.25">
      <c r="A8" s="70"/>
      <c r="B8" s="4" t="s">
        <v>36</v>
      </c>
      <c r="C8" s="6" t="s">
        <v>12</v>
      </c>
      <c r="D8" s="6">
        <v>255</v>
      </c>
      <c r="E8" s="7"/>
      <c r="F8" s="8">
        <f>E8*D8</f>
        <v>0</v>
      </c>
      <c r="G8" s="97">
        <f>F8*1.21</f>
        <v>0</v>
      </c>
    </row>
    <row r="9" spans="1:8" ht="45" customHeight="1" x14ac:dyDescent="0.25">
      <c r="A9" s="70"/>
      <c r="B9" s="4" t="s">
        <v>37</v>
      </c>
      <c r="C9" s="6" t="s">
        <v>12</v>
      </c>
      <c r="D9" s="6">
        <v>58</v>
      </c>
      <c r="E9" s="7"/>
      <c r="F9" s="8">
        <f>E9*D9</f>
        <v>0</v>
      </c>
      <c r="G9" s="97">
        <f>F9*1.21</f>
        <v>0</v>
      </c>
    </row>
    <row r="10" spans="1:8" ht="45" customHeight="1" x14ac:dyDescent="0.25">
      <c r="A10" s="70"/>
      <c r="B10" s="4" t="s">
        <v>38</v>
      </c>
      <c r="C10" s="6" t="s">
        <v>12</v>
      </c>
      <c r="D10" s="6">
        <v>159</v>
      </c>
      <c r="E10" s="7"/>
      <c r="F10" s="8">
        <f>E10*D10</f>
        <v>0</v>
      </c>
      <c r="G10" s="27">
        <f>F10*1.21</f>
        <v>0</v>
      </c>
    </row>
    <row r="11" spans="1:8" ht="45" customHeight="1" x14ac:dyDescent="0.25">
      <c r="A11" s="70"/>
      <c r="B11" s="4" t="s">
        <v>39</v>
      </c>
      <c r="C11" s="6" t="s">
        <v>12</v>
      </c>
      <c r="D11" s="6">
        <v>27</v>
      </c>
      <c r="E11" s="7"/>
      <c r="F11" s="8">
        <f>E11*D11</f>
        <v>0</v>
      </c>
      <c r="G11" s="13">
        <f>F11*1.21</f>
        <v>0</v>
      </c>
    </row>
    <row r="12" spans="1:8" ht="45" customHeight="1" x14ac:dyDescent="0.25">
      <c r="A12" s="70"/>
      <c r="B12" s="10" t="s">
        <v>34</v>
      </c>
      <c r="C12" s="11" t="s">
        <v>12</v>
      </c>
      <c r="D12" s="11">
        <v>4</v>
      </c>
      <c r="E12" s="12"/>
      <c r="F12" s="8">
        <f>E12*D12</f>
        <v>0</v>
      </c>
      <c r="G12" s="27">
        <f>F12*1.21</f>
        <v>0</v>
      </c>
    </row>
    <row r="13" spans="1:8" ht="45" customHeight="1" x14ac:dyDescent="0.25">
      <c r="A13" s="70"/>
      <c r="B13" s="10" t="s">
        <v>17</v>
      </c>
      <c r="C13" s="11" t="s">
        <v>5</v>
      </c>
      <c r="D13" s="11">
        <v>1</v>
      </c>
      <c r="E13" s="12"/>
      <c r="F13" s="14">
        <f t="shared" si="0"/>
        <v>0</v>
      </c>
      <c r="G13" s="15">
        <f t="shared" si="1"/>
        <v>0</v>
      </c>
      <c r="H13" s="3"/>
    </row>
    <row r="14" spans="1:8" ht="45" customHeight="1" x14ac:dyDescent="0.25">
      <c r="A14" s="70"/>
      <c r="B14" s="16" t="s">
        <v>14</v>
      </c>
      <c r="C14" s="17" t="s">
        <v>5</v>
      </c>
      <c r="D14" s="18">
        <v>1</v>
      </c>
      <c r="E14" s="12"/>
      <c r="F14" s="15">
        <f t="shared" si="0"/>
        <v>0</v>
      </c>
      <c r="G14" s="27">
        <f t="shared" si="1"/>
        <v>0</v>
      </c>
    </row>
    <row r="15" spans="1:8" ht="45" customHeight="1" x14ac:dyDescent="0.25">
      <c r="A15" s="70"/>
      <c r="B15" s="10" t="s">
        <v>15</v>
      </c>
      <c r="C15" s="35" t="s">
        <v>5</v>
      </c>
      <c r="D15" s="17">
        <v>1</v>
      </c>
      <c r="E15" s="12"/>
      <c r="F15" s="36">
        <f t="shared" si="0"/>
        <v>0</v>
      </c>
      <c r="G15" s="37">
        <f t="shared" si="1"/>
        <v>0</v>
      </c>
    </row>
    <row r="16" spans="1:8" ht="45" customHeight="1" thickBot="1" x14ac:dyDescent="0.3">
      <c r="A16" s="71"/>
      <c r="B16" s="19" t="s">
        <v>16</v>
      </c>
      <c r="C16" s="20" t="s">
        <v>5</v>
      </c>
      <c r="D16" s="21">
        <v>1</v>
      </c>
      <c r="E16" s="22"/>
      <c r="F16" s="23">
        <f t="shared" si="0"/>
        <v>0</v>
      </c>
      <c r="G16" s="38">
        <f t="shared" si="1"/>
        <v>0</v>
      </c>
    </row>
    <row r="17" spans="1:7" ht="30" customHeight="1" thickBot="1" x14ac:dyDescent="0.3">
      <c r="A17" s="76" t="s">
        <v>29</v>
      </c>
      <c r="B17" s="77"/>
      <c r="C17" s="77"/>
      <c r="D17" s="77"/>
      <c r="E17" s="78"/>
      <c r="F17" s="25">
        <f>SUM(F6:F16)</f>
        <v>0</v>
      </c>
      <c r="G17" s="26">
        <f>SUM(G6:G16)</f>
        <v>0</v>
      </c>
    </row>
    <row r="18" spans="1:7" ht="15.75" customHeight="1" x14ac:dyDescent="0.25">
      <c r="A18" s="39"/>
      <c r="B18" s="39"/>
      <c r="C18" s="39"/>
      <c r="D18" s="39"/>
      <c r="E18" s="39"/>
      <c r="F18" s="40"/>
      <c r="G18" s="40"/>
    </row>
    <row r="19" spans="1:7" ht="15.75" customHeight="1" thickBot="1" x14ac:dyDescent="0.3">
      <c r="A19" s="39"/>
      <c r="B19" s="39"/>
      <c r="C19" s="39"/>
      <c r="D19" s="39"/>
      <c r="E19" s="39"/>
      <c r="F19" s="40"/>
      <c r="G19" s="40"/>
    </row>
    <row r="20" spans="1:7" ht="15.75" customHeight="1" x14ac:dyDescent="0.25">
      <c r="A20" s="89" t="s">
        <v>3</v>
      </c>
      <c r="B20" s="89" t="s">
        <v>0</v>
      </c>
      <c r="C20" s="91" t="s">
        <v>6</v>
      </c>
      <c r="D20" s="93" t="s">
        <v>4</v>
      </c>
      <c r="E20" s="72" t="s">
        <v>20</v>
      </c>
      <c r="F20" s="72" t="s">
        <v>1</v>
      </c>
      <c r="G20" s="74" t="s">
        <v>2</v>
      </c>
    </row>
    <row r="21" spans="1:7" ht="30" customHeight="1" thickBot="1" x14ac:dyDescent="0.3">
      <c r="A21" s="90"/>
      <c r="B21" s="90"/>
      <c r="C21" s="92"/>
      <c r="D21" s="94"/>
      <c r="E21" s="73"/>
      <c r="F21" s="73"/>
      <c r="G21" s="75"/>
    </row>
    <row r="22" spans="1:7" ht="45" customHeight="1" x14ac:dyDescent="0.25">
      <c r="A22" s="95" t="s">
        <v>25</v>
      </c>
      <c r="B22" s="4" t="s">
        <v>21</v>
      </c>
      <c r="C22" s="5" t="s">
        <v>18</v>
      </c>
      <c r="D22" s="6">
        <v>7</v>
      </c>
      <c r="E22" s="7"/>
      <c r="F22" s="8">
        <f>E22*D22</f>
        <v>0</v>
      </c>
      <c r="G22" s="9">
        <f>F22*1.21</f>
        <v>0</v>
      </c>
    </row>
    <row r="23" spans="1:7" ht="45" customHeight="1" x14ac:dyDescent="0.25">
      <c r="A23" s="96"/>
      <c r="B23" s="10" t="s">
        <v>22</v>
      </c>
      <c r="C23" s="11" t="s">
        <v>18</v>
      </c>
      <c r="D23" s="11">
        <v>7</v>
      </c>
      <c r="E23" s="12"/>
      <c r="F23" s="8">
        <f>E23*D23</f>
        <v>0</v>
      </c>
      <c r="G23" s="13">
        <f>F23*1.21</f>
        <v>0</v>
      </c>
    </row>
    <row r="24" spans="1:7" ht="45" customHeight="1" x14ac:dyDescent="0.25">
      <c r="A24" s="96"/>
      <c r="B24" s="10" t="s">
        <v>23</v>
      </c>
      <c r="C24" s="11" t="s">
        <v>18</v>
      </c>
      <c r="D24" s="11">
        <v>7</v>
      </c>
      <c r="E24" s="12"/>
      <c r="F24" s="14">
        <f>E24*D24</f>
        <v>0</v>
      </c>
      <c r="G24" s="27">
        <f>F24*1.21</f>
        <v>0</v>
      </c>
    </row>
    <row r="25" spans="1:7" ht="45" customHeight="1" x14ac:dyDescent="0.25">
      <c r="A25" s="96"/>
      <c r="B25" s="16" t="s">
        <v>24</v>
      </c>
      <c r="C25" s="17" t="s">
        <v>18</v>
      </c>
      <c r="D25" s="18">
        <v>7</v>
      </c>
      <c r="E25" s="12"/>
      <c r="F25" s="15">
        <f>E25*D25</f>
        <v>0</v>
      </c>
      <c r="G25" s="27">
        <f>F25*1.21</f>
        <v>0</v>
      </c>
    </row>
    <row r="26" spans="1:7" ht="45" customHeight="1" thickBot="1" x14ac:dyDescent="0.3">
      <c r="A26" s="96"/>
      <c r="B26" s="10" t="s">
        <v>32</v>
      </c>
      <c r="C26" s="35" t="s">
        <v>26</v>
      </c>
      <c r="D26" s="17">
        <v>200</v>
      </c>
      <c r="E26" s="12"/>
      <c r="F26" s="36">
        <f>E26*D26</f>
        <v>0</v>
      </c>
      <c r="G26" s="37">
        <f>F26*1.21</f>
        <v>0</v>
      </c>
    </row>
    <row r="27" spans="1:7" ht="30" customHeight="1" thickBot="1" x14ac:dyDescent="0.3">
      <c r="A27" s="76" t="s">
        <v>30</v>
      </c>
      <c r="B27" s="77"/>
      <c r="C27" s="77"/>
      <c r="D27" s="77"/>
      <c r="E27" s="78"/>
      <c r="F27" s="25">
        <f>SUM(F22:F26)</f>
        <v>0</v>
      </c>
      <c r="G27" s="26">
        <f>SUM(G22:G26)</f>
        <v>0</v>
      </c>
    </row>
    <row r="28" spans="1:7" ht="15.75" customHeight="1" thickBot="1" x14ac:dyDescent="0.3">
      <c r="A28" s="86" t="s">
        <v>31</v>
      </c>
      <c r="B28" s="87"/>
      <c r="C28" s="87"/>
      <c r="D28" s="87"/>
      <c r="E28" s="88"/>
      <c r="F28" s="44">
        <f>F27/84</f>
        <v>0</v>
      </c>
      <c r="G28" s="44">
        <f>F28*1.21</f>
        <v>0</v>
      </c>
    </row>
    <row r="29" spans="1:7" ht="15.75" customHeight="1" x14ac:dyDescent="0.25">
      <c r="A29" s="39"/>
      <c r="B29" s="39"/>
      <c r="C29" s="39"/>
      <c r="D29" s="39"/>
      <c r="E29" s="39"/>
      <c r="F29" s="40"/>
      <c r="G29" s="40"/>
    </row>
    <row r="30" spans="1:7" ht="15.75" customHeight="1" x14ac:dyDescent="0.25">
      <c r="A30" s="39"/>
      <c r="B30" s="39"/>
      <c r="C30" s="39"/>
      <c r="D30" s="39"/>
      <c r="E30" s="39"/>
      <c r="F30" s="40"/>
      <c r="G30" s="40"/>
    </row>
    <row r="31" spans="1:7" ht="15.75" customHeight="1" thickBot="1" x14ac:dyDescent="0.3">
      <c r="A31" s="39"/>
      <c r="B31" s="39"/>
      <c r="C31" s="39"/>
      <c r="D31" s="39"/>
      <c r="E31" s="39"/>
      <c r="F31" s="40"/>
      <c r="G31" s="40"/>
    </row>
    <row r="32" spans="1:7" ht="15.75" customHeight="1" x14ac:dyDescent="0.25">
      <c r="A32" s="82" t="s">
        <v>3</v>
      </c>
      <c r="B32" s="84" t="s">
        <v>0</v>
      </c>
      <c r="C32" s="47" t="s">
        <v>6</v>
      </c>
      <c r="D32" s="49" t="s">
        <v>13</v>
      </c>
      <c r="E32" s="51" t="s">
        <v>7</v>
      </c>
      <c r="F32" s="51" t="s">
        <v>1</v>
      </c>
      <c r="G32" s="45" t="s">
        <v>2</v>
      </c>
    </row>
    <row r="33" spans="1:7" ht="15" customHeight="1" thickBot="1" x14ac:dyDescent="0.3">
      <c r="A33" s="83"/>
      <c r="B33" s="85"/>
      <c r="C33" s="48"/>
      <c r="D33" s="50"/>
      <c r="E33" s="52"/>
      <c r="F33" s="52"/>
      <c r="G33" s="46"/>
    </row>
    <row r="34" spans="1:7" ht="85.5" customHeight="1" thickBot="1" x14ac:dyDescent="0.3">
      <c r="A34" s="29" t="s">
        <v>28</v>
      </c>
      <c r="B34" s="30" t="s">
        <v>33</v>
      </c>
      <c r="C34" s="31" t="s">
        <v>27</v>
      </c>
      <c r="D34" s="32">
        <v>1</v>
      </c>
      <c r="E34" s="33"/>
      <c r="F34" s="34">
        <f>E34*D34</f>
        <v>0</v>
      </c>
      <c r="G34" s="24">
        <f>F34*1.21</f>
        <v>0</v>
      </c>
    </row>
    <row r="35" spans="1:7" x14ac:dyDescent="0.25">
      <c r="A35" s="41"/>
      <c r="B35" s="28"/>
      <c r="C35" s="28"/>
      <c r="D35" s="28"/>
      <c r="E35" s="28"/>
      <c r="F35" s="28"/>
      <c r="G35" s="28"/>
    </row>
    <row r="36" spans="1:7" ht="15.75" thickBot="1" x14ac:dyDescent="0.3">
      <c r="A36" s="41"/>
      <c r="B36" s="28"/>
      <c r="C36" s="28"/>
      <c r="D36" s="28"/>
      <c r="E36" s="28"/>
      <c r="F36" s="28"/>
      <c r="G36" s="28"/>
    </row>
    <row r="37" spans="1:7" ht="32.25" customHeight="1" thickBot="1" x14ac:dyDescent="0.3">
      <c r="A37" s="79" t="s">
        <v>8</v>
      </c>
      <c r="B37" s="80"/>
      <c r="C37" s="80"/>
      <c r="D37" s="80"/>
      <c r="E37" s="81"/>
      <c r="F37" s="42">
        <f>F17+F27</f>
        <v>0</v>
      </c>
      <c r="G37" s="43">
        <f>F37*1.21</f>
        <v>0</v>
      </c>
    </row>
    <row r="38" spans="1:7" x14ac:dyDescent="0.25">
      <c r="A38" s="28"/>
      <c r="B38" s="28"/>
      <c r="C38" s="28"/>
      <c r="D38" s="28"/>
      <c r="E38" s="28"/>
      <c r="F38" s="28"/>
      <c r="G38" s="28"/>
    </row>
    <row r="39" spans="1:7" x14ac:dyDescent="0.25">
      <c r="A39" s="28"/>
      <c r="B39" s="28"/>
      <c r="C39" s="28"/>
      <c r="D39" s="28"/>
      <c r="E39" s="28"/>
      <c r="F39" s="28"/>
      <c r="G39" s="28"/>
    </row>
    <row r="42" spans="1:7" x14ac:dyDescent="0.25">
      <c r="A42" s="2"/>
    </row>
  </sheetData>
  <mergeCells count="29">
    <mergeCell ref="F32:F33"/>
    <mergeCell ref="A17:E17"/>
    <mergeCell ref="A37:E37"/>
    <mergeCell ref="A32:A33"/>
    <mergeCell ref="B32:B33"/>
    <mergeCell ref="A27:E27"/>
    <mergeCell ref="A28:E28"/>
    <mergeCell ref="A20:A21"/>
    <mergeCell ref="B20:B21"/>
    <mergeCell ref="C20:C21"/>
    <mergeCell ref="D20:D21"/>
    <mergeCell ref="E20:E21"/>
    <mergeCell ref="A22:A26"/>
    <mergeCell ref="G32:G33"/>
    <mergeCell ref="C32:C33"/>
    <mergeCell ref="D32:D33"/>
    <mergeCell ref="E32:E33"/>
    <mergeCell ref="A2:G2"/>
    <mergeCell ref="C4:C5"/>
    <mergeCell ref="D4:D5"/>
    <mergeCell ref="E4:E5"/>
    <mergeCell ref="F4:F5"/>
    <mergeCell ref="G4:G5"/>
    <mergeCell ref="A3:G3"/>
    <mergeCell ref="A4:A5"/>
    <mergeCell ref="B4:B5"/>
    <mergeCell ref="A6:A16"/>
    <mergeCell ref="F20:F21"/>
    <mergeCell ref="G20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2025-06-27T15:15:50Z</dcterms:created>
  <dcterms:modified xsi:type="dcterms:W3CDTF">2026-01-21T13:18:15Z</dcterms:modified>
</cp:coreProperties>
</file>